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5" windowWidth="15360" windowHeight="786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<sst xmlns="http://schemas.openxmlformats.org/spreadsheetml/2006/main" count="181" uniqueCount="119">
  <si>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</si>
  <si>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</si>
  <si>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</si>
  <si>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</si>
  <si>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</si>
  <si>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</si>
  <si>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</si>
  <si>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</si>
  <si>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</si>
  <si>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</si>
  <si>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</si>
  <si>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</si>
  <si>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</si>
  <si>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</si>
  <si>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</si>
  <si>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</si>
  <si>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</si>
  <si>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</si>
  <si>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</si>
  <si>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</si>
  <si>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</si>
  <si>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</si>
  <si>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</si>
  <si>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</si>
  <si>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</si>
  <si>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</si>
  <si>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</si>
  <si>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</si>
  <si>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</si>
  <si>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</si>
  <si>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</si>
  <si>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</si>
  <si>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</si>
  <si>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</si>
  <si>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</si>
  <si>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</si>
  <si>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</si>
  <si>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</si>
  <si>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</si>
  <si>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</si>
  <si>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</si>
  <si>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</si>
  <si>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</si>
  <si>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</si>
  <si>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</si>
  <si>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</si>
  <si>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</si>
  <si>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</si>
  <si>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</si>
  <si>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</si>
  <si>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</si>
  <si>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</si>
  <si>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</si>
  <si>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</si>
  <si>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</si>
  <si>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</si>
  <si>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</si>
  <si>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</si>
  <si>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</si>
  <si>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</si>
  <si>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</si>
  <si>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</si>
  <si>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</si>
  <si>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</si>
  <si>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</si>
  <si>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</si>
  <si>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</si>
  <si>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</si>
  <si>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</si>
  <si>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</si>
  <si>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</si>
  <si>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</si>
  <si>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</si>
  <si>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</si>
  <si>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</si>
  <si>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</si>
  <si>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</si>
  <si>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</si>
  <si>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</si>
  <si>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</si>
  <si>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</si>
  <si>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</si>
  <si>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</si>
  <si>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</si>
  <si>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</si>
  <si>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</si>
  <si>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</si>
  <si>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</si>
  <si>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</si>
  <si>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</si>
  <si>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</si>
  <si>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</si>
  <si>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</si>
  <si>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</si>
  <si>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</si>
  <si>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КАЙНАРДЖА</t>
  </si>
  <si>
    <t>СИЛИСТРА</t>
  </si>
  <si>
    <t>КАЙНАРДЖА</t>
  </si>
  <si>
    <t>"Димитър Дончев"</t>
  </si>
  <si>
    <t>Програма за ЕЕ на община Кайнарджа за 2014-2020 година</t>
  </si>
  <si>
    <t>7 години - до 2020 включително</t>
  </si>
  <si>
    <t>Решение № 389 от 07.08.2014 година</t>
  </si>
  <si>
    <t>Инж. Бонка Стоянова Йорданова</t>
  </si>
  <si>
    <t>0 885 92 19 17 и E-mail: bonka.jordanova@abv.bg</t>
  </si>
  <si>
    <t>(Любен Жеков Сивев)</t>
  </si>
  <si>
    <t>ЦДГ "Първа радост" Средище - сега филиал на ЦДГ"Еделвайс"</t>
  </si>
  <si>
    <t>УПИ ХХVІ, кв.10, с.Средище</t>
  </si>
  <si>
    <t>Изолация на външни стени</t>
  </si>
  <si>
    <t>Публична общинска</t>
  </si>
  <si>
    <t>ОПРР2007-2013</t>
  </si>
  <si>
    <t>Изолация на покрив</t>
  </si>
  <si>
    <t>Подмяна на дограма</t>
  </si>
  <si>
    <t>Мерки по осветление</t>
  </si>
  <si>
    <t>Мерки по повиш.ефективн.на топлоснабдяв.</t>
  </si>
  <si>
    <t>Повиш. ефективността на отоплителната инсталация</t>
  </si>
  <si>
    <t>Повиш. ефективността на подгот. на БГВ</t>
  </si>
  <si>
    <t>Заявление за удостоверение в АУЕР  от 27.04.2018 год.</t>
  </si>
  <si>
    <t>Дата: 27.02.2019 год.</t>
  </si>
  <si>
    <t>029ХАС194 от 10.07.2017 год.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</si>
</sst>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29" borderId="6" applyNumberFormat="0" applyAlignment="0" applyProtection="0"/>
    <xf numFmtId="0" fontId="57" fillId="29" borderId="2" applyNumberFormat="0" applyAlignment="0" applyProtection="0"/>
    <xf numFmtId="0" fontId="58" fillId="30" borderId="7" applyNumberFormat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7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8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9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70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1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8" fillId="0" borderId="10" xfId="34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8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3" fillId="0" borderId="0" xfId="34" applyFont="1" applyBorder="1" applyAlignment="1" applyProtection="1">
      <alignment wrapText="1"/>
      <protection/>
    </xf>
    <xf numFmtId="0" fontId="73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3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172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1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2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4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4">
      <selection activeCell="B9" sqref="B9:E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.75">
      <c r="A3" s="112" t="s">
        <v>59</v>
      </c>
      <c r="B3" s="112"/>
      <c r="C3" s="112"/>
      <c r="D3" s="112"/>
      <c r="E3" s="112"/>
    </row>
    <row r="4" spans="1:5" ht="15.75" customHeight="1">
      <c r="A4" s="112" t="s">
        <v>60</v>
      </c>
      <c r="B4" s="112"/>
      <c r="C4" s="112"/>
      <c r="D4" s="112"/>
      <c r="E4" s="112"/>
    </row>
    <row r="5" spans="1:6" ht="21.75" customHeight="1">
      <c r="A5" s="113" t="s">
        <v>61</v>
      </c>
      <c r="B5" s="113"/>
      <c r="C5" s="113"/>
      <c r="D5" s="113"/>
      <c r="E5" s="113"/>
      <c r="F5" s="17"/>
    </row>
    <row r="6" spans="1:6" ht="30.75" customHeight="1">
      <c r="A6" s="114" t="s">
        <v>58</v>
      </c>
      <c r="B6" s="114"/>
      <c r="C6" s="114"/>
      <c r="D6" s="114"/>
      <c r="E6" s="114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5" t="s">
        <v>94</v>
      </c>
      <c r="B8" s="115"/>
      <c r="C8" s="115"/>
      <c r="D8" s="115"/>
      <c r="E8" s="115"/>
      <c r="F8" s="17"/>
    </row>
    <row r="9" spans="1:5" ht="38.25" customHeight="1">
      <c r="A9" s="86" t="s">
        <v>79</v>
      </c>
      <c r="B9" s="116" t="s">
        <v>84</v>
      </c>
      <c r="C9" s="117"/>
      <c r="D9" s="117"/>
      <c r="E9" s="117"/>
    </row>
    <row r="10" spans="1:5" ht="31.5" customHeight="1">
      <c r="A10" s="86" t="s">
        <v>80</v>
      </c>
      <c r="B10" s="101" t="s">
        <v>95</v>
      </c>
      <c r="C10" s="101"/>
      <c r="D10" s="101"/>
      <c r="E10" s="101"/>
    </row>
    <row r="11" spans="1:5" ht="31.5" customHeight="1">
      <c r="A11" s="87" t="s">
        <v>81</v>
      </c>
      <c r="B11" s="101">
        <v>565430</v>
      </c>
      <c r="C11" s="101"/>
      <c r="D11" s="101"/>
      <c r="E11" s="101"/>
    </row>
    <row r="12" spans="1:6" ht="32.25" customHeight="1">
      <c r="A12" s="103" t="s">
        <v>4</v>
      </c>
      <c r="B12" s="103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97</v>
      </c>
      <c r="D14" s="62" t="s">
        <v>98</v>
      </c>
      <c r="E14" s="80">
        <v>2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102" t="s">
        <v>56</v>
      </c>
      <c r="C17" s="102"/>
      <c r="D17" s="102" t="s">
        <v>85</v>
      </c>
      <c r="E17" s="102"/>
      <c r="F17" s="17"/>
    </row>
    <row r="18" spans="1:6" ht="54" customHeight="1">
      <c r="A18" s="63" t="s">
        <v>99</v>
      </c>
      <c r="B18" s="106" t="s">
        <v>100</v>
      </c>
      <c r="C18" s="106"/>
      <c r="D18" s="106" t="s">
        <v>101</v>
      </c>
      <c r="E18" s="106"/>
      <c r="F18" s="17"/>
    </row>
    <row r="19" spans="1:6" ht="21" customHeight="1">
      <c r="A19" s="104"/>
      <c r="B19" s="104"/>
      <c r="C19" s="104"/>
      <c r="D19" s="104"/>
      <c r="E19" s="104"/>
      <c r="F19" s="17"/>
    </row>
    <row r="20" spans="1:6" ht="32.25" customHeight="1">
      <c r="A20" s="107" t="s">
        <v>76</v>
      </c>
      <c r="B20" s="107"/>
      <c r="C20" s="107"/>
      <c r="D20" s="55">
        <v>0.2</v>
      </c>
      <c r="E20" s="75" t="s">
        <v>5</v>
      </c>
      <c r="F20" s="17"/>
    </row>
    <row r="21" spans="1:6" ht="22.5" customHeight="1">
      <c r="A21" s="107" t="s">
        <v>72</v>
      </c>
      <c r="B21" s="107"/>
      <c r="C21" s="107"/>
      <c r="D21" s="90">
        <v>0.474</v>
      </c>
      <c r="E21" s="75" t="s">
        <v>5</v>
      </c>
      <c r="F21" s="17"/>
    </row>
    <row r="22" spans="1:6" ht="25.5" customHeight="1">
      <c r="A22" s="107"/>
      <c r="B22" s="107"/>
      <c r="C22" s="107"/>
      <c r="D22" s="56">
        <f>D21*100/D20</f>
        <v>236.99999999999997</v>
      </c>
      <c r="E22" s="75" t="s">
        <v>8</v>
      </c>
      <c r="F22" s="17"/>
    </row>
    <row r="23" spans="1:6" ht="31.5" customHeight="1">
      <c r="A23" s="111" t="s">
        <v>73</v>
      </c>
      <c r="B23" s="111"/>
      <c r="C23" s="111"/>
      <c r="D23" s="91">
        <v>0.474</v>
      </c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8" t="s">
        <v>102</v>
      </c>
      <c r="C26" s="108"/>
      <c r="D26" s="108"/>
      <c r="E26" s="108"/>
      <c r="F26" s="17"/>
    </row>
    <row r="27" spans="1:6" ht="28.5" customHeight="1">
      <c r="A27" s="82" t="s">
        <v>88</v>
      </c>
      <c r="B27" s="108" t="s">
        <v>103</v>
      </c>
      <c r="C27" s="108"/>
      <c r="D27" s="108"/>
      <c r="E27" s="108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4" t="s">
        <v>117</v>
      </c>
      <c r="B29" s="38"/>
      <c r="C29" s="18"/>
      <c r="D29" s="109" t="s">
        <v>86</v>
      </c>
      <c r="E29" s="110"/>
      <c r="F29" s="17"/>
    </row>
    <row r="30" spans="2:6" ht="26.25" customHeight="1">
      <c r="B30" s="17"/>
      <c r="C30" s="17"/>
      <c r="D30" s="105" t="s">
        <v>104</v>
      </c>
      <c r="E30" s="105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PageLayoutView="0" workbookViewId="0" topLeftCell="C22">
      <selection activeCell="F13" sqref="F13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7" t="s">
        <v>0</v>
      </c>
      <c r="B1" s="134" t="s">
        <v>75</v>
      </c>
      <c r="C1" s="134" t="s">
        <v>62</v>
      </c>
      <c r="D1" s="134" t="s">
        <v>70</v>
      </c>
      <c r="E1" s="134" t="s">
        <v>63</v>
      </c>
      <c r="F1" s="134" t="s">
        <v>64</v>
      </c>
      <c r="G1" s="134" t="s">
        <v>69</v>
      </c>
      <c r="H1" s="134" t="s">
        <v>65</v>
      </c>
      <c r="I1" s="134" t="s">
        <v>71</v>
      </c>
      <c r="J1" s="121" t="s">
        <v>74</v>
      </c>
      <c r="K1" s="121" t="s">
        <v>9</v>
      </c>
      <c r="L1" s="124" t="s">
        <v>54</v>
      </c>
      <c r="M1" s="125"/>
      <c r="N1" s="125"/>
      <c r="O1" s="125"/>
      <c r="P1" s="125"/>
      <c r="Q1" s="125"/>
      <c r="R1" s="125"/>
      <c r="S1" s="125"/>
      <c r="T1" s="125"/>
      <c r="U1" s="125"/>
      <c r="V1" s="126"/>
      <c r="W1" s="121" t="s">
        <v>10</v>
      </c>
      <c r="X1" s="44"/>
    </row>
    <row r="2" spans="1:23" ht="29.25" customHeight="1">
      <c r="A2" s="137"/>
      <c r="B2" s="136"/>
      <c r="C2" s="136"/>
      <c r="D2" s="136"/>
      <c r="E2" s="136"/>
      <c r="F2" s="136"/>
      <c r="G2" s="136"/>
      <c r="H2" s="136"/>
      <c r="I2" s="136"/>
      <c r="J2" s="122"/>
      <c r="K2" s="122"/>
      <c r="L2" s="124" t="s">
        <v>11</v>
      </c>
      <c r="M2" s="125"/>
      <c r="N2" s="125"/>
      <c r="O2" s="125"/>
      <c r="P2" s="126"/>
      <c r="Q2" s="127" t="s">
        <v>12</v>
      </c>
      <c r="R2" s="127"/>
      <c r="S2" s="128" t="s">
        <v>13</v>
      </c>
      <c r="T2" s="131" t="s">
        <v>14</v>
      </c>
      <c r="U2" s="131" t="s">
        <v>15</v>
      </c>
      <c r="V2" s="131" t="s">
        <v>16</v>
      </c>
      <c r="W2" s="122"/>
    </row>
    <row r="3" spans="1:23" ht="12.75">
      <c r="A3" s="137"/>
      <c r="B3" s="136"/>
      <c r="C3" s="136"/>
      <c r="D3" s="136"/>
      <c r="E3" s="136"/>
      <c r="F3" s="136"/>
      <c r="G3" s="136"/>
      <c r="H3" s="136"/>
      <c r="I3" s="136"/>
      <c r="J3" s="122"/>
      <c r="K3" s="122"/>
      <c r="L3" s="134" t="s">
        <v>49</v>
      </c>
      <c r="M3" s="128" t="s">
        <v>17</v>
      </c>
      <c r="N3" s="128" t="s">
        <v>50</v>
      </c>
      <c r="O3" s="128" t="s">
        <v>18</v>
      </c>
      <c r="P3" s="128" t="s">
        <v>51</v>
      </c>
      <c r="Q3" s="128" t="s">
        <v>19</v>
      </c>
      <c r="R3" s="128" t="s">
        <v>20</v>
      </c>
      <c r="S3" s="129"/>
      <c r="T3" s="132"/>
      <c r="U3" s="132"/>
      <c r="V3" s="132"/>
      <c r="W3" s="122"/>
    </row>
    <row r="4" spans="1:23" ht="61.5" customHeight="1">
      <c r="A4" s="138"/>
      <c r="B4" s="135"/>
      <c r="C4" s="135"/>
      <c r="D4" s="135"/>
      <c r="E4" s="135"/>
      <c r="F4" s="135"/>
      <c r="G4" s="135"/>
      <c r="H4" s="135"/>
      <c r="I4" s="135"/>
      <c r="J4" s="123"/>
      <c r="K4" s="123"/>
      <c r="L4" s="135"/>
      <c r="M4" s="130"/>
      <c r="N4" s="130"/>
      <c r="O4" s="130"/>
      <c r="P4" s="130"/>
      <c r="Q4" s="130"/>
      <c r="R4" s="130"/>
      <c r="S4" s="130"/>
      <c r="T4" s="133"/>
      <c r="U4" s="133"/>
      <c r="V4" s="133"/>
      <c r="W4" s="123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64.5" thickTop="1">
      <c r="A7" s="89">
        <v>1</v>
      </c>
      <c r="B7" s="23" t="s">
        <v>33</v>
      </c>
      <c r="C7" s="23" t="s">
        <v>105</v>
      </c>
      <c r="D7" s="23" t="s">
        <v>106</v>
      </c>
      <c r="E7" s="81">
        <v>1569</v>
      </c>
      <c r="F7" s="23" t="s">
        <v>118</v>
      </c>
      <c r="G7" s="23" t="s">
        <v>107</v>
      </c>
      <c r="H7" s="23" t="s">
        <v>107</v>
      </c>
      <c r="I7" s="42" t="s">
        <v>108</v>
      </c>
      <c r="J7" s="43" t="s">
        <v>109</v>
      </c>
      <c r="K7" s="43">
        <v>91036</v>
      </c>
      <c r="L7" s="98">
        <v>0</v>
      </c>
      <c r="M7" s="98">
        <v>0</v>
      </c>
      <c r="N7" s="99">
        <v>8.85</v>
      </c>
      <c r="O7" s="99">
        <v>0</v>
      </c>
      <c r="P7" s="99">
        <v>0</v>
      </c>
      <c r="Q7" s="98">
        <v>0</v>
      </c>
      <c r="R7" s="98">
        <v>0</v>
      </c>
      <c r="S7" s="74">
        <f>(L7*6000+M7*9300+N7*11628+O7*12778+P7*3800)/1000+SUM(Q7:R7)</f>
        <v>102.90780000000001</v>
      </c>
      <c r="T7" s="97"/>
      <c r="U7" s="74">
        <f>((L7*6000*350+M7*9300*202+N7*11628*270+O7*12778*227+P7*3800*43)+(Q7*819+R7*290)*1000)/1000000</f>
        <v>27.785106</v>
      </c>
      <c r="V7" s="74">
        <f aca="true" t="shared" si="0" ref="V7:V57">IF(T7=0,"",K7/T7)</f>
      </c>
      <c r="W7" s="69" t="s">
        <v>116</v>
      </c>
    </row>
    <row r="8" spans="1:23" ht="51">
      <c r="A8" s="89">
        <v>2</v>
      </c>
      <c r="B8" s="23" t="s">
        <v>33</v>
      </c>
      <c r="C8" s="23" t="s">
        <v>105</v>
      </c>
      <c r="D8" s="23" t="s">
        <v>106</v>
      </c>
      <c r="E8" s="81">
        <v>1569</v>
      </c>
      <c r="F8" s="23" t="s">
        <v>118</v>
      </c>
      <c r="G8" s="23" t="s">
        <v>110</v>
      </c>
      <c r="H8" s="23" t="s">
        <v>110</v>
      </c>
      <c r="I8" s="42" t="s">
        <v>108</v>
      </c>
      <c r="J8" s="43" t="s">
        <v>109</v>
      </c>
      <c r="K8" s="43">
        <v>67917</v>
      </c>
      <c r="L8" s="98">
        <v>0</v>
      </c>
      <c r="M8" s="98">
        <v>0</v>
      </c>
      <c r="N8" s="99">
        <v>10.2</v>
      </c>
      <c r="O8" s="99">
        <v>0</v>
      </c>
      <c r="P8" s="99">
        <v>0</v>
      </c>
      <c r="Q8" s="98">
        <v>0</v>
      </c>
      <c r="R8" s="98">
        <v>0</v>
      </c>
      <c r="S8" s="74">
        <f aca="true" t="shared" si="1" ref="S8:S56">(L8*6000+M8*9300+N8*11628+O8*12778+P8*3800)/1000+SUM(Q8:R8)</f>
        <v>118.6056</v>
      </c>
      <c r="T8" s="97"/>
      <c r="U8" s="74">
        <f aca="true" t="shared" si="2" ref="U8:U56">((L8*6000*350+M8*9300*202+N8*11628*270+O8*12778*227+P8*3800*43)+(Q8*819+R8*290)*1000)/1000000</f>
        <v>32.023512</v>
      </c>
      <c r="V8" s="74">
        <f t="shared" si="0"/>
      </c>
      <c r="W8" s="69"/>
    </row>
    <row r="9" spans="1:23" ht="51">
      <c r="A9" s="89">
        <v>3</v>
      </c>
      <c r="B9" s="23" t="s">
        <v>33</v>
      </c>
      <c r="C9" s="23" t="s">
        <v>105</v>
      </c>
      <c r="D9" s="23" t="s">
        <v>106</v>
      </c>
      <c r="E9" s="81">
        <v>1569</v>
      </c>
      <c r="F9" s="23" t="s">
        <v>118</v>
      </c>
      <c r="G9" s="23" t="s">
        <v>111</v>
      </c>
      <c r="H9" s="23" t="s">
        <v>111</v>
      </c>
      <c r="I9" s="42" t="s">
        <v>108</v>
      </c>
      <c r="J9" s="43" t="s">
        <v>109</v>
      </c>
      <c r="K9" s="43">
        <v>80453</v>
      </c>
      <c r="L9" s="98">
        <v>0</v>
      </c>
      <c r="M9" s="98">
        <v>0</v>
      </c>
      <c r="N9" s="99">
        <v>9.24</v>
      </c>
      <c r="O9" s="99">
        <v>0</v>
      </c>
      <c r="P9" s="99">
        <v>0</v>
      </c>
      <c r="Q9" s="98">
        <v>0</v>
      </c>
      <c r="R9" s="98">
        <v>0</v>
      </c>
      <c r="S9" s="74">
        <f t="shared" si="1"/>
        <v>107.44272</v>
      </c>
      <c r="T9" s="97"/>
      <c r="U9" s="74">
        <f t="shared" si="2"/>
        <v>29.0095344</v>
      </c>
      <c r="V9" s="74">
        <f t="shared" si="0"/>
      </c>
      <c r="W9" s="69"/>
    </row>
    <row r="10" spans="1:23" ht="63.75">
      <c r="A10" s="89">
        <v>4</v>
      </c>
      <c r="B10" s="23" t="s">
        <v>33</v>
      </c>
      <c r="C10" s="23" t="s">
        <v>105</v>
      </c>
      <c r="D10" s="23" t="s">
        <v>106</v>
      </c>
      <c r="E10" s="81">
        <v>1569</v>
      </c>
      <c r="F10" s="23" t="s">
        <v>118</v>
      </c>
      <c r="G10" s="23" t="s">
        <v>113</v>
      </c>
      <c r="H10" s="23" t="s">
        <v>113</v>
      </c>
      <c r="I10" s="42" t="s">
        <v>108</v>
      </c>
      <c r="J10" s="43" t="s">
        <v>109</v>
      </c>
      <c r="K10" s="100">
        <v>803</v>
      </c>
      <c r="L10" s="98">
        <v>0</v>
      </c>
      <c r="M10" s="98">
        <v>0</v>
      </c>
      <c r="N10" s="99">
        <v>3.45</v>
      </c>
      <c r="O10" s="99">
        <v>0</v>
      </c>
      <c r="P10" s="99">
        <v>0</v>
      </c>
      <c r="Q10" s="98">
        <v>0</v>
      </c>
      <c r="R10" s="98">
        <v>0</v>
      </c>
      <c r="S10" s="74">
        <f t="shared" si="1"/>
        <v>40.1166</v>
      </c>
      <c r="T10" s="97"/>
      <c r="U10" s="74">
        <f t="shared" si="2"/>
        <v>10.831482</v>
      </c>
      <c r="V10" s="74">
        <f t="shared" si="0"/>
      </c>
      <c r="W10" s="69"/>
    </row>
    <row r="11" spans="1:23" ht="63.75">
      <c r="A11" s="89">
        <v>5</v>
      </c>
      <c r="B11" s="23" t="s">
        <v>33</v>
      </c>
      <c r="C11" s="23" t="s">
        <v>105</v>
      </c>
      <c r="D11" s="23" t="s">
        <v>106</v>
      </c>
      <c r="E11" s="81">
        <v>1569</v>
      </c>
      <c r="F11" s="23" t="s">
        <v>118</v>
      </c>
      <c r="G11" s="23" t="s">
        <v>114</v>
      </c>
      <c r="H11" s="23" t="s">
        <v>114</v>
      </c>
      <c r="I11" s="42" t="s">
        <v>108</v>
      </c>
      <c r="J11" s="43" t="s">
        <v>109</v>
      </c>
      <c r="K11" s="100">
        <v>803</v>
      </c>
      <c r="L11" s="97">
        <v>0</v>
      </c>
      <c r="M11" s="97">
        <v>0</v>
      </c>
      <c r="N11" s="97">
        <v>7.8</v>
      </c>
      <c r="O11" s="97">
        <v>0</v>
      </c>
      <c r="P11" s="97">
        <v>0</v>
      </c>
      <c r="Q11" s="97">
        <v>0</v>
      </c>
      <c r="R11" s="97">
        <v>0</v>
      </c>
      <c r="S11" s="74">
        <f t="shared" si="1"/>
        <v>90.69839999999999</v>
      </c>
      <c r="T11" s="97"/>
      <c r="U11" s="74">
        <f t="shared" si="2"/>
        <v>24.488568</v>
      </c>
      <c r="V11" s="74">
        <f t="shared" si="0"/>
      </c>
      <c r="W11" s="70"/>
    </row>
    <row r="12" spans="1:23" ht="51">
      <c r="A12" s="89">
        <v>6</v>
      </c>
      <c r="B12" s="23" t="s">
        <v>33</v>
      </c>
      <c r="C12" s="23" t="s">
        <v>105</v>
      </c>
      <c r="D12" s="23" t="s">
        <v>106</v>
      </c>
      <c r="E12" s="81">
        <v>1569</v>
      </c>
      <c r="F12" s="23" t="s">
        <v>118</v>
      </c>
      <c r="G12" s="23" t="s">
        <v>115</v>
      </c>
      <c r="H12" s="23" t="s">
        <v>115</v>
      </c>
      <c r="I12" s="42" t="s">
        <v>108</v>
      </c>
      <c r="J12" s="43" t="s">
        <v>109</v>
      </c>
      <c r="K12" s="100">
        <v>803</v>
      </c>
      <c r="L12" s="97">
        <v>0</v>
      </c>
      <c r="M12" s="97">
        <v>0</v>
      </c>
      <c r="N12" s="97">
        <v>0.93</v>
      </c>
      <c r="O12" s="97">
        <v>0</v>
      </c>
      <c r="P12" s="97">
        <v>0</v>
      </c>
      <c r="Q12" s="97">
        <v>0.2</v>
      </c>
      <c r="R12" s="97">
        <v>0</v>
      </c>
      <c r="S12" s="74">
        <f t="shared" si="1"/>
        <v>11.01404</v>
      </c>
      <c r="T12" s="97"/>
      <c r="U12" s="74">
        <f t="shared" si="2"/>
        <v>3.0835908</v>
      </c>
      <c r="V12" s="74">
        <f t="shared" si="0"/>
      </c>
      <c r="W12" s="70"/>
    </row>
    <row r="13" spans="1:23" ht="51">
      <c r="A13" s="89">
        <v>7</v>
      </c>
      <c r="B13" s="23" t="s">
        <v>33</v>
      </c>
      <c r="C13" s="23" t="s">
        <v>105</v>
      </c>
      <c r="D13" s="23" t="s">
        <v>106</v>
      </c>
      <c r="E13" s="81">
        <v>1569</v>
      </c>
      <c r="F13" s="23" t="s">
        <v>118</v>
      </c>
      <c r="G13" s="23" t="s">
        <v>112</v>
      </c>
      <c r="H13" s="23" t="s">
        <v>112</v>
      </c>
      <c r="I13" s="42" t="s">
        <v>108</v>
      </c>
      <c r="J13" s="43" t="s">
        <v>109</v>
      </c>
      <c r="K13" s="100">
        <v>803</v>
      </c>
      <c r="L13" s="97">
        <v>0</v>
      </c>
      <c r="M13" s="97">
        <v>0</v>
      </c>
      <c r="N13" s="97">
        <v>0.21</v>
      </c>
      <c r="O13" s="97">
        <v>0</v>
      </c>
      <c r="P13" s="97">
        <v>0</v>
      </c>
      <c r="Q13" s="97">
        <v>1.21</v>
      </c>
      <c r="R13" s="97">
        <v>0</v>
      </c>
      <c r="S13" s="74">
        <f t="shared" si="1"/>
        <v>3.6518800000000002</v>
      </c>
      <c r="T13" s="97"/>
      <c r="U13" s="74">
        <f t="shared" si="2"/>
        <v>1.6502976</v>
      </c>
      <c r="V13" s="74">
        <f t="shared" si="0"/>
      </c>
      <c r="W13" s="70"/>
    </row>
    <row r="14" spans="1:23" ht="12.75">
      <c r="A14" s="89">
        <v>8</v>
      </c>
      <c r="B14" s="23"/>
      <c r="C14" s="28"/>
      <c r="D14" s="28"/>
      <c r="E14" s="81"/>
      <c r="F14" s="28"/>
      <c r="G14" s="23"/>
      <c r="H14" s="23"/>
      <c r="I14" s="42"/>
      <c r="J14" s="43"/>
      <c r="K14" s="96"/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0</v>
      </c>
      <c r="S14" s="74">
        <f t="shared" si="1"/>
        <v>0</v>
      </c>
      <c r="T14" s="97"/>
      <c r="U14" s="74">
        <f t="shared" si="2"/>
        <v>0</v>
      </c>
      <c r="V14" s="74">
        <f t="shared" si="0"/>
      </c>
      <c r="W14" s="70"/>
    </row>
    <row r="15" spans="1:23" ht="12.75">
      <c r="A15" s="89">
        <v>9</v>
      </c>
      <c r="B15" s="23"/>
      <c r="C15" s="28"/>
      <c r="D15" s="28"/>
      <c r="E15" s="81"/>
      <c r="F15" s="28"/>
      <c r="G15" s="23"/>
      <c r="H15" s="23"/>
      <c r="I15" s="42"/>
      <c r="J15" s="43"/>
      <c r="K15" s="96"/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0</v>
      </c>
      <c r="R15" s="97">
        <v>0</v>
      </c>
      <c r="S15" s="74">
        <f t="shared" si="1"/>
        <v>0</v>
      </c>
      <c r="T15" s="97"/>
      <c r="U15" s="74">
        <f t="shared" si="2"/>
        <v>0</v>
      </c>
      <c r="V15" s="74">
        <f t="shared" si="0"/>
      </c>
      <c r="W15" s="70"/>
    </row>
    <row r="16" spans="1:23" ht="12.75">
      <c r="A16" s="89">
        <v>10</v>
      </c>
      <c r="B16" s="23"/>
      <c r="C16" s="28"/>
      <c r="D16" s="28"/>
      <c r="E16" s="81"/>
      <c r="F16" s="28"/>
      <c r="G16" s="23"/>
      <c r="H16" s="23"/>
      <c r="I16" s="42"/>
      <c r="J16" s="43"/>
      <c r="K16" s="96"/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/>
    </row>
    <row r="17" spans="1:23" ht="12.75">
      <c r="A17" s="89">
        <v>11</v>
      </c>
      <c r="B17" s="23"/>
      <c r="C17" s="28"/>
      <c r="D17" s="28"/>
      <c r="E17" s="81"/>
      <c r="F17" s="28"/>
      <c r="G17" s="23"/>
      <c r="H17" s="23"/>
      <c r="I17" s="42"/>
      <c r="J17" s="43"/>
      <c r="K17" s="96"/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/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8" t="s">
        <v>28</v>
      </c>
      <c r="B57" s="119"/>
      <c r="C57" s="119"/>
      <c r="D57" s="119"/>
      <c r="E57" s="119"/>
      <c r="F57" s="119"/>
      <c r="G57" s="119"/>
      <c r="H57" s="119"/>
      <c r="I57" s="119"/>
      <c r="J57" s="120"/>
      <c r="K57" s="71">
        <f aca="true" t="shared" si="3" ref="K57:U57">SUM(K7:K56)</f>
        <v>242618</v>
      </c>
      <c r="L57" s="71">
        <f t="shared" si="3"/>
        <v>0</v>
      </c>
      <c r="M57" s="71">
        <f t="shared" si="3"/>
        <v>0</v>
      </c>
      <c r="N57" s="71">
        <f t="shared" si="3"/>
        <v>40.68</v>
      </c>
      <c r="O57" s="71">
        <f t="shared" si="3"/>
        <v>0</v>
      </c>
      <c r="P57" s="71">
        <f t="shared" si="3"/>
        <v>0</v>
      </c>
      <c r="Q57" s="71">
        <f t="shared" si="3"/>
        <v>1.41</v>
      </c>
      <c r="R57" s="71">
        <f t="shared" si="3"/>
        <v>0</v>
      </c>
      <c r="S57" s="71">
        <f t="shared" si="3"/>
        <v>474.43704</v>
      </c>
      <c r="T57" s="71">
        <f t="shared" si="3"/>
        <v>0</v>
      </c>
      <c r="U57" s="71">
        <f t="shared" si="3"/>
        <v>128.8720908</v>
      </c>
      <c r="V57" s="72">
        <f t="shared" si="0"/>
      </c>
      <c r="W57" s="73"/>
    </row>
    <row r="58" spans="1:23" ht="14.2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4.25">
      <c r="R59" s="47"/>
      <c r="S59" s="78"/>
      <c r="T59" s="78"/>
      <c r="U59" s="78"/>
      <c r="V59" s="78"/>
      <c r="W59" s="78"/>
    </row>
    <row r="60" spans="18:23" ht="14.2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4.25">
      <c r="R62" s="47"/>
      <c r="S62" s="78"/>
      <c r="T62" s="78"/>
      <c r="U62" s="78"/>
      <c r="V62" s="78"/>
      <c r="W62" s="78"/>
    </row>
    <row r="63" spans="18:23" ht="14.25">
      <c r="R63" s="47"/>
      <c r="S63" s="78"/>
      <c r="T63" s="78"/>
      <c r="U63" s="78"/>
      <c r="V63" s="78"/>
      <c r="W63" s="78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byordanova</cp:lastModifiedBy>
  <cp:lastPrinted>2019-02-27T14:22:50Z</cp:lastPrinted>
  <dcterms:created xsi:type="dcterms:W3CDTF">1996-10-14T23:33:28Z</dcterms:created>
  <dcterms:modified xsi:type="dcterms:W3CDTF">2019-02-27T14:23:27Z</dcterms:modified>
  <cp:category/>
  <cp:version/>
  <cp:contentType/>
  <cp:contentStatus/>
</cp:coreProperties>
</file>